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140" windowWidth="17680" windowHeight="11180" activeTab="0"/>
  </bookViews>
  <sheets>
    <sheet name="TP échantill tabl" sheetId="1" r:id="rId1"/>
  </sheets>
  <definedNames>
    <definedName name="_xlnm.Print_Area" localSheetId="0">'TP échantill tabl'!$A$1:$K$32</definedName>
  </definedNames>
  <calcPr fullCalcOnLoad="1"/>
</workbook>
</file>

<file path=xl/sharedStrings.xml><?xml version="1.0" encoding="utf-8"?>
<sst xmlns="http://schemas.openxmlformats.org/spreadsheetml/2006/main" count="62" uniqueCount="32">
  <si>
    <t>morts=…</t>
  </si>
  <si>
    <t>seau n°</t>
  </si>
  <si>
    <t>Échantillon Pesée Indiv.</t>
  </si>
  <si>
    <t xml:space="preserve"> Échantillon Pesée Indiv. </t>
  </si>
  <si>
    <t>Poissons pesés (kg)</t>
  </si>
  <si>
    <t>n°</t>
  </si>
  <si>
    <t>Poids ind.  (g.)</t>
  </si>
  <si>
    <t>…</t>
  </si>
  <si>
    <t>Détails des</t>
  </si>
  <si>
    <t>Calculs:</t>
  </si>
  <si>
    <t>BIOMAS.Total</t>
  </si>
  <si>
    <t>POIDS Ind.</t>
  </si>
  <si>
    <t>NOMBRE:</t>
  </si>
  <si>
    <t xml:space="preserve"> MOYEN:</t>
  </si>
  <si>
    <t>Nombre de pois-</t>
  </si>
  <si>
    <t>sons comptés</t>
  </si>
  <si>
    <t>Échantillon ou</t>
  </si>
  <si>
    <t>Poids de pois-</t>
  </si>
  <si>
    <t>NOM:</t>
  </si>
  <si>
    <t xml:space="preserve"> MOYEN(g):</t>
  </si>
  <si>
    <t>NOM:2ndBacPro</t>
  </si>
  <si>
    <t>Poids Ind (g)</t>
  </si>
  <si>
    <t>1.</t>
  </si>
  <si>
    <t>g</t>
  </si>
  <si>
    <t>BIOM/Nb</t>
  </si>
  <si>
    <t xml:space="preserve"> Pds MOYEN(g):</t>
  </si>
  <si>
    <t>Lot de Daurades      de D3 en D4</t>
  </si>
  <si>
    <t>Sur 2 Comptag</t>
  </si>
  <si>
    <t>Lot de Daurades     de D5 en G4</t>
  </si>
  <si>
    <t>Lot de Daurades     de G4 en G3</t>
  </si>
  <si>
    <t>Lot de Daurades     de D4 en D6</t>
  </si>
  <si>
    <t>17/01/211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</si>
</sst>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0"/>
    <numFmt numFmtId="181" formatCode="#,##0.0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#,#0?"/>
    <numFmt numFmtId="189" formatCode="#,##0\?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22"/>
      <name val="Geneva"/>
      <family val="0"/>
    </font>
    <font>
      <sz val="10"/>
      <color indexed="2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Helv"/>
      <family val="0"/>
    </font>
    <font>
      <b/>
      <sz val="10"/>
      <color indexed="23"/>
      <name val="Genev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0" fontId="0" fillId="0" borderId="2" xfId="0" applyBorder="1" applyAlignment="1">
      <alignment/>
    </xf>
    <xf numFmtId="181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180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181" fontId="0" fillId="0" borderId="2" xfId="0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81" fontId="0" fillId="0" borderId="8" xfId="0" applyNumberFormat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81" fontId="5" fillId="0" borderId="2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81" fontId="4" fillId="0" borderId="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/>
    </xf>
    <xf numFmtId="14" fontId="8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0" fillId="0" borderId="16" xfId="0" applyNumberForma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right"/>
    </xf>
    <xf numFmtId="181" fontId="0" fillId="0" borderId="2" xfId="0" applyNumberFormat="1" applyFont="1" applyBorder="1" applyAlignment="1">
      <alignment/>
    </xf>
    <xf numFmtId="182" fontId="0" fillId="0" borderId="4" xfId="0" applyNumberFormat="1" applyFill="1" applyBorder="1" applyAlignment="1">
      <alignment/>
    </xf>
    <xf numFmtId="181" fontId="1" fillId="0" borderId="2" xfId="0" applyNumberFormat="1" applyFont="1" applyBorder="1" applyAlignment="1">
      <alignment/>
    </xf>
    <xf numFmtId="1" fontId="0" fillId="0" borderId="4" xfId="0" applyNumberFormat="1" applyFill="1" applyBorder="1" applyAlignment="1">
      <alignment/>
    </xf>
    <xf numFmtId="180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2" xfId="0" applyFont="1" applyFill="1" applyBorder="1" applyAlignment="1">
      <alignment/>
    </xf>
    <xf numFmtId="182" fontId="0" fillId="0" borderId="5" xfId="0" applyNumberFormat="1" applyFill="1" applyBorder="1" applyAlignment="1">
      <alignment/>
    </xf>
    <xf numFmtId="0" fontId="0" fillId="0" borderId="12" xfId="0" applyFill="1" applyBorder="1" applyAlignment="1">
      <alignment/>
    </xf>
    <xf numFmtId="182" fontId="1" fillId="0" borderId="14" xfId="0" applyNumberFormat="1" applyFont="1" applyBorder="1" applyAlignment="1">
      <alignment horizontal="left"/>
    </xf>
    <xf numFmtId="189" fontId="0" fillId="0" borderId="9" xfId="0" applyNumberFormat="1" applyBorder="1" applyAlignment="1">
      <alignment horizontal="center"/>
    </xf>
    <xf numFmtId="18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82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182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M9" sqref="M9"/>
    </sheetView>
  </sheetViews>
  <sheetFormatPr defaultColWidth="11.00390625" defaultRowHeight="12.75"/>
  <cols>
    <col min="1" max="1" width="11.00390625" style="0" customWidth="1"/>
    <col min="2" max="3" width="11.125" style="0" customWidth="1"/>
    <col min="4" max="4" width="6.25390625" style="0" customWidth="1"/>
    <col min="5" max="5" width="10.75390625" style="6" customWidth="1"/>
    <col min="6" max="6" width="1.37890625" style="0" customWidth="1"/>
    <col min="7" max="7" width="12.125" style="0" customWidth="1"/>
    <col min="8" max="8" width="11.25390625" style="2" customWidth="1"/>
    <col min="9" max="9" width="11.25390625" style="0" customWidth="1"/>
    <col min="10" max="10" width="6.125" style="0" customWidth="1"/>
    <col min="11" max="11" width="10.75390625" style="4" customWidth="1"/>
    <col min="12" max="16384" width="12.375" style="0" customWidth="1"/>
  </cols>
  <sheetData>
    <row r="1" spans="1:11" ht="12.75">
      <c r="A1" s="38" t="s">
        <v>20</v>
      </c>
      <c r="B1" s="1">
        <v>39098</v>
      </c>
      <c r="D1" t="s">
        <v>0</v>
      </c>
      <c r="E1" s="5"/>
      <c r="G1" s="38" t="s">
        <v>18</v>
      </c>
      <c r="H1" s="1" t="s">
        <v>31</v>
      </c>
      <c r="J1" t="s">
        <v>0</v>
      </c>
      <c r="K1" s="5">
        <v>15</v>
      </c>
    </row>
    <row r="2" spans="1:11" ht="12.75">
      <c r="A2" s="15" t="s">
        <v>28</v>
      </c>
      <c r="B2" s="15"/>
      <c r="C2" s="37"/>
      <c r="E2" s="16"/>
      <c r="G2" s="39" t="s">
        <v>26</v>
      </c>
      <c r="H2" s="3"/>
      <c r="K2" s="14"/>
    </row>
    <row r="3" spans="1:11" ht="12.75">
      <c r="A3" s="36" t="s">
        <v>16</v>
      </c>
      <c r="B3" s="8" t="s">
        <v>17</v>
      </c>
      <c r="C3" s="21" t="s">
        <v>14</v>
      </c>
      <c r="D3" s="17" t="s">
        <v>2</v>
      </c>
      <c r="E3" s="5"/>
      <c r="G3" s="24" t="s">
        <v>16</v>
      </c>
      <c r="H3" s="8" t="s">
        <v>17</v>
      </c>
      <c r="I3" s="21" t="s">
        <v>14</v>
      </c>
      <c r="J3" s="17" t="s">
        <v>3</v>
      </c>
      <c r="K3" s="18"/>
    </row>
    <row r="4" spans="1:11" ht="12.75">
      <c r="A4" s="25" t="s">
        <v>1</v>
      </c>
      <c r="B4" s="20" t="s">
        <v>4</v>
      </c>
      <c r="C4" s="22" t="s">
        <v>15</v>
      </c>
      <c r="D4" s="9" t="s">
        <v>5</v>
      </c>
      <c r="E4" s="7" t="s">
        <v>6</v>
      </c>
      <c r="G4" s="25" t="s">
        <v>1</v>
      </c>
      <c r="H4" s="20" t="s">
        <v>4</v>
      </c>
      <c r="I4" s="22" t="s">
        <v>15</v>
      </c>
      <c r="J4" s="9" t="s">
        <v>5</v>
      </c>
      <c r="K4" s="7" t="s">
        <v>6</v>
      </c>
    </row>
    <row r="5" spans="1:11" ht="18.75" customHeight="1">
      <c r="A5" s="8">
        <v>1</v>
      </c>
      <c r="B5" s="8">
        <v>4.15</v>
      </c>
      <c r="C5" s="64">
        <v>20</v>
      </c>
      <c r="D5" s="10">
        <v>1</v>
      </c>
      <c r="E5" s="65">
        <f>B5*1000/C5</f>
        <v>207.5</v>
      </c>
      <c r="G5" s="8">
        <v>1</v>
      </c>
      <c r="H5" s="11">
        <v>1.35</v>
      </c>
      <c r="I5" s="21">
        <f>14+30</f>
        <v>44</v>
      </c>
      <c r="J5" s="10">
        <v>1</v>
      </c>
      <c r="K5" s="14"/>
    </row>
    <row r="6" spans="1:11" ht="18.75" customHeight="1">
      <c r="A6" s="8">
        <v>2</v>
      </c>
      <c r="B6" s="8">
        <v>3.8</v>
      </c>
      <c r="C6" s="21">
        <v>16</v>
      </c>
      <c r="D6" s="10">
        <v>2</v>
      </c>
      <c r="E6" s="66">
        <f>B6*1000/C6</f>
        <v>237.5</v>
      </c>
      <c r="G6" s="8">
        <v>2</v>
      </c>
      <c r="H6" s="11">
        <v>2.55</v>
      </c>
      <c r="I6" s="21"/>
      <c r="J6" s="10">
        <v>2</v>
      </c>
      <c r="K6" s="14"/>
    </row>
    <row r="7" spans="1:11" ht="18.75" customHeight="1">
      <c r="A7" s="8">
        <v>3</v>
      </c>
      <c r="B7" s="8"/>
      <c r="C7" s="21"/>
      <c r="D7" s="10">
        <v>3</v>
      </c>
      <c r="E7" s="5"/>
      <c r="G7" s="8">
        <v>3</v>
      </c>
      <c r="H7" s="11">
        <v>1.75</v>
      </c>
      <c r="I7" s="21"/>
      <c r="J7" s="10">
        <v>3</v>
      </c>
      <c r="K7" s="14"/>
    </row>
    <row r="8" spans="1:11" ht="18.75" customHeight="1">
      <c r="A8" s="8">
        <v>4</v>
      </c>
      <c r="B8" s="8"/>
      <c r="C8" s="21"/>
      <c r="D8" s="10">
        <v>4</v>
      </c>
      <c r="E8" s="5"/>
      <c r="G8" s="8">
        <v>4</v>
      </c>
      <c r="H8" s="11">
        <v>2.5</v>
      </c>
      <c r="I8" s="21"/>
      <c r="J8" s="10">
        <v>4</v>
      </c>
      <c r="K8" s="14"/>
    </row>
    <row r="9" spans="1:11" ht="18.75" customHeight="1">
      <c r="A9" s="8">
        <v>5</v>
      </c>
      <c r="B9" s="8"/>
      <c r="C9" s="21"/>
      <c r="D9" s="10">
        <v>5</v>
      </c>
      <c r="E9" s="5"/>
      <c r="G9" s="8">
        <v>5</v>
      </c>
      <c r="H9" s="11">
        <v>2.65</v>
      </c>
      <c r="I9" s="21">
        <v>82</v>
      </c>
      <c r="J9" s="10">
        <v>5</v>
      </c>
      <c r="K9" s="14"/>
    </row>
    <row r="10" spans="1:11" ht="18.75" customHeight="1">
      <c r="A10" s="8">
        <v>6</v>
      </c>
      <c r="B10" s="8"/>
      <c r="C10" s="21"/>
      <c r="D10" s="10">
        <v>6</v>
      </c>
      <c r="E10" s="5"/>
      <c r="G10" s="8">
        <v>6</v>
      </c>
      <c r="H10" s="11"/>
      <c r="I10" s="21"/>
      <c r="J10" s="10">
        <v>6</v>
      </c>
      <c r="K10" s="14"/>
    </row>
    <row r="11" spans="1:11" ht="18.75" customHeight="1">
      <c r="A11" s="8">
        <v>7</v>
      </c>
      <c r="B11" s="8"/>
      <c r="C11" s="21"/>
      <c r="D11" s="10">
        <v>7</v>
      </c>
      <c r="E11" s="5"/>
      <c r="G11" s="8">
        <v>7</v>
      </c>
      <c r="H11" s="11"/>
      <c r="I11" s="21"/>
      <c r="J11" s="10">
        <v>7</v>
      </c>
      <c r="K11" s="14"/>
    </row>
    <row r="12" spans="1:11" ht="18.75" customHeight="1">
      <c r="A12" s="8">
        <v>8</v>
      </c>
      <c r="B12" s="8"/>
      <c r="C12" s="21"/>
      <c r="D12" s="10">
        <v>8</v>
      </c>
      <c r="E12" s="5"/>
      <c r="G12" s="8">
        <v>8</v>
      </c>
      <c r="H12" s="11"/>
      <c r="I12" s="21"/>
      <c r="J12" s="10">
        <v>8</v>
      </c>
      <c r="K12" s="14"/>
    </row>
    <row r="13" spans="1:11" ht="18.75" customHeight="1">
      <c r="A13" s="8">
        <v>9</v>
      </c>
      <c r="B13" s="8"/>
      <c r="C13" s="21"/>
      <c r="D13" s="10">
        <v>9</v>
      </c>
      <c r="E13" s="5"/>
      <c r="G13" s="8">
        <v>9</v>
      </c>
      <c r="H13" s="11"/>
      <c r="I13" s="21"/>
      <c r="J13" s="10">
        <v>9</v>
      </c>
      <c r="K13" s="14"/>
    </row>
    <row r="14" spans="1:11" ht="18.75" customHeight="1">
      <c r="A14" s="53" t="s">
        <v>24</v>
      </c>
      <c r="B14" s="67">
        <f>B5+B6</f>
        <v>7.95</v>
      </c>
      <c r="C14" s="69">
        <f>C5+C6</f>
        <v>36</v>
      </c>
      <c r="D14" s="10">
        <v>10</v>
      </c>
      <c r="E14" s="5"/>
      <c r="G14" s="53" t="s">
        <v>24</v>
      </c>
      <c r="H14" s="67">
        <f>SUM(H5:H9)</f>
        <v>10.8</v>
      </c>
      <c r="I14" s="68">
        <f>I5+I6</f>
        <v>44</v>
      </c>
      <c r="J14" s="10">
        <v>10</v>
      </c>
      <c r="K14" s="14"/>
    </row>
    <row r="15" spans="1:11" ht="18.75" customHeight="1">
      <c r="A15" s="54" t="s">
        <v>25</v>
      </c>
      <c r="B15" s="70">
        <f>(B14*1000)/C14</f>
        <v>220.83333333333334</v>
      </c>
      <c r="C15" s="42"/>
      <c r="D15" s="10">
        <v>11</v>
      </c>
      <c r="E15" s="40"/>
      <c r="J15" s="10">
        <v>11</v>
      </c>
      <c r="K15" s="14"/>
    </row>
    <row r="16" spans="1:11" ht="18.75" customHeight="1">
      <c r="A16" s="13"/>
      <c r="B16" s="12"/>
      <c r="C16" s="23"/>
      <c r="D16" s="10">
        <v>12</v>
      </c>
      <c r="E16" s="5"/>
      <c r="J16" s="10">
        <v>12</v>
      </c>
      <c r="K16" s="14"/>
    </row>
    <row r="17" spans="1:11" ht="18.75" customHeight="1">
      <c r="A17" s="15" t="s">
        <v>29</v>
      </c>
      <c r="B17" s="15"/>
      <c r="C17" s="37"/>
      <c r="D17" s="10">
        <v>13</v>
      </c>
      <c r="E17" s="5"/>
      <c r="G17" s="55" t="s">
        <v>27</v>
      </c>
      <c r="H17" s="47">
        <f>H5+H9</f>
        <v>4</v>
      </c>
      <c r="I17" s="49">
        <f>I5+I9</f>
        <v>126</v>
      </c>
      <c r="J17" s="10">
        <v>13</v>
      </c>
      <c r="K17" s="14"/>
    </row>
    <row r="18" spans="1:11" ht="18.75" customHeight="1">
      <c r="A18" s="12">
        <v>1</v>
      </c>
      <c r="B18" s="12">
        <v>1.45</v>
      </c>
      <c r="C18" s="23">
        <v>37</v>
      </c>
      <c r="D18" s="10">
        <v>14</v>
      </c>
      <c r="E18" s="5"/>
      <c r="G18" s="56" t="s">
        <v>22</v>
      </c>
      <c r="H18" s="50"/>
      <c r="I18" s="57"/>
      <c r="J18" s="10">
        <v>14</v>
      </c>
      <c r="K18" s="14"/>
    </row>
    <row r="19" spans="1:11" ht="18.75" customHeight="1">
      <c r="A19" s="12">
        <v>2</v>
      </c>
      <c r="B19" s="12">
        <v>1.3</v>
      </c>
      <c r="C19" s="23">
        <v>29</v>
      </c>
      <c r="D19" s="10">
        <v>15</v>
      </c>
      <c r="E19" s="5"/>
      <c r="G19" s="58" t="s">
        <v>21</v>
      </c>
      <c r="H19" s="63">
        <f>(H17*1000)/I17</f>
        <v>31.746031746031747</v>
      </c>
      <c r="I19" s="59"/>
      <c r="J19" s="10">
        <v>15</v>
      </c>
      <c r="K19" s="14"/>
    </row>
    <row r="20" spans="1:11" ht="15" customHeight="1">
      <c r="A20" s="12">
        <v>3</v>
      </c>
      <c r="B20" s="12">
        <v>1.4</v>
      </c>
      <c r="C20" s="23">
        <v>3.5</v>
      </c>
      <c r="D20" s="13" t="s">
        <v>7</v>
      </c>
      <c r="E20" s="5"/>
      <c r="G20" s="56"/>
      <c r="H20" s="12"/>
      <c r="I20" s="59"/>
      <c r="J20" s="13" t="s">
        <v>7</v>
      </c>
      <c r="K20" s="14"/>
    </row>
    <row r="21" spans="1:11" ht="15" customHeight="1">
      <c r="A21" s="12"/>
      <c r="B21" s="12"/>
      <c r="C21" s="23"/>
      <c r="D21" s="13" t="s">
        <v>7</v>
      </c>
      <c r="E21" s="5"/>
      <c r="G21" s="60"/>
      <c r="H21" s="61"/>
      <c r="I21" s="62"/>
      <c r="J21" s="13" t="s">
        <v>7</v>
      </c>
      <c r="K21" s="14"/>
    </row>
    <row r="22" spans="1:11" ht="15" customHeight="1">
      <c r="A22" s="12"/>
      <c r="B22" s="12"/>
      <c r="C22" s="23"/>
      <c r="D22" s="13" t="s">
        <v>7</v>
      </c>
      <c r="E22" s="5"/>
      <c r="G22" s="12"/>
      <c r="H22" s="12"/>
      <c r="I22" s="23"/>
      <c r="J22" s="13" t="s">
        <v>7</v>
      </c>
      <c r="K22" s="14"/>
    </row>
    <row r="23" spans="1:11" ht="15" customHeight="1">
      <c r="A23" s="12"/>
      <c r="B23" s="12"/>
      <c r="C23" s="23"/>
      <c r="D23" s="13" t="s">
        <v>7</v>
      </c>
      <c r="E23" s="5"/>
      <c r="G23" s="15" t="s">
        <v>30</v>
      </c>
      <c r="H23" s="15"/>
      <c r="I23" s="37"/>
      <c r="J23" s="13" t="s">
        <v>7</v>
      </c>
      <c r="K23" s="14"/>
    </row>
    <row r="24" spans="1:11" ht="15" customHeight="1">
      <c r="A24" s="12"/>
      <c r="B24" s="12"/>
      <c r="C24" s="23"/>
      <c r="D24" s="13" t="s">
        <v>7</v>
      </c>
      <c r="E24" s="5"/>
      <c r="G24" s="12">
        <v>1</v>
      </c>
      <c r="H24" s="12">
        <v>1.75</v>
      </c>
      <c r="I24" s="23">
        <v>77</v>
      </c>
      <c r="J24" s="13" t="s">
        <v>7</v>
      </c>
      <c r="K24" s="14"/>
    </row>
    <row r="25" spans="1:11" ht="15" customHeight="1">
      <c r="A25" s="53" t="s">
        <v>24</v>
      </c>
      <c r="B25" s="71">
        <f>B18+B19+B20</f>
        <v>4.15</v>
      </c>
      <c r="C25" s="72">
        <f>C18+C19+C20</f>
        <v>69.5</v>
      </c>
      <c r="D25" s="13" t="s">
        <v>7</v>
      </c>
      <c r="E25" s="5"/>
      <c r="G25" s="12">
        <v>2</v>
      </c>
      <c r="H25" s="12">
        <v>0.2</v>
      </c>
      <c r="I25" s="23">
        <v>11</v>
      </c>
      <c r="J25" s="13" t="s">
        <v>7</v>
      </c>
      <c r="K25" s="14"/>
    </row>
    <row r="26" spans="1:11" ht="15" customHeight="1">
      <c r="A26" s="54" t="s">
        <v>25</v>
      </c>
      <c r="B26" s="73">
        <f>(B25*1000)/C25</f>
        <v>59.71223021582734</v>
      </c>
      <c r="C26" s="74"/>
      <c r="D26" s="8"/>
      <c r="E26" s="5"/>
      <c r="G26" s="12"/>
      <c r="H26" s="12"/>
      <c r="I26" s="23"/>
      <c r="J26" s="8"/>
      <c r="K26" s="14"/>
    </row>
    <row r="27" spans="1:11" ht="15" customHeight="1">
      <c r="A27" s="19" t="s">
        <v>8</v>
      </c>
      <c r="B27" s="12"/>
      <c r="C27" s="23"/>
      <c r="D27" s="8"/>
      <c r="E27" s="5"/>
      <c r="G27" s="19" t="s">
        <v>8</v>
      </c>
      <c r="H27" s="12"/>
      <c r="I27" s="23"/>
      <c r="J27" s="8"/>
      <c r="K27" s="14"/>
    </row>
    <row r="28" spans="1:11" ht="15" customHeight="1">
      <c r="A28" s="19" t="s">
        <v>9</v>
      </c>
      <c r="B28" s="12"/>
      <c r="C28" s="23"/>
      <c r="D28" s="8"/>
      <c r="E28" s="5"/>
      <c r="G28" s="19" t="s">
        <v>9</v>
      </c>
      <c r="H28" s="12"/>
      <c r="I28" s="23"/>
      <c r="J28" s="8"/>
      <c r="K28" s="14"/>
    </row>
    <row r="29" spans="1:11" ht="15" customHeight="1">
      <c r="A29" s="12"/>
      <c r="B29" s="12"/>
      <c r="C29" s="23"/>
      <c r="D29" s="10"/>
      <c r="E29" s="5"/>
      <c r="G29" s="12"/>
      <c r="H29" s="12"/>
      <c r="I29" s="12"/>
      <c r="J29" s="10"/>
      <c r="K29" s="14"/>
    </row>
    <row r="30" spans="1:11" ht="15" customHeight="1">
      <c r="A30" s="26" t="s">
        <v>10</v>
      </c>
      <c r="B30" s="26"/>
      <c r="C30" s="27"/>
      <c r="D30" s="28"/>
      <c r="E30" s="40"/>
      <c r="F30" s="29"/>
      <c r="G30" s="53" t="s">
        <v>24</v>
      </c>
      <c r="H30" s="71">
        <f>H24+H25</f>
        <v>1.95</v>
      </c>
      <c r="I30" s="72">
        <f>I24+I25</f>
        <v>88</v>
      </c>
      <c r="J30" s="28"/>
      <c r="K30" s="30"/>
    </row>
    <row r="31" spans="1:11" ht="12.75" customHeight="1">
      <c r="A31" s="31"/>
      <c r="B31" s="31"/>
      <c r="C31" s="29"/>
      <c r="D31" s="32" t="s">
        <v>11</v>
      </c>
      <c r="E31" s="40"/>
      <c r="F31" s="29"/>
      <c r="G31" s="54" t="s">
        <v>25</v>
      </c>
      <c r="H31" s="73">
        <f>(H30*1000)/I30</f>
        <v>22.15909090909091</v>
      </c>
      <c r="I31" s="74"/>
      <c r="J31" s="51" t="s">
        <v>11</v>
      </c>
      <c r="K31" s="48"/>
    </row>
    <row r="32" spans="1:11" ht="15" customHeight="1">
      <c r="A32" s="32" t="s">
        <v>12</v>
      </c>
      <c r="B32" s="33"/>
      <c r="C32" s="29"/>
      <c r="D32" s="34" t="s">
        <v>13</v>
      </c>
      <c r="E32" s="46"/>
      <c r="F32" s="29"/>
      <c r="G32" s="51"/>
      <c r="H32" s="49"/>
      <c r="I32" s="29"/>
      <c r="J32" s="52" t="s">
        <v>13</v>
      </c>
      <c r="K32" s="35"/>
    </row>
    <row r="33" ht="12.75">
      <c r="J33" t="s">
        <v>23</v>
      </c>
    </row>
    <row r="35" spans="4:5" ht="12.75">
      <c r="D35" s="44" t="s">
        <v>11</v>
      </c>
      <c r="E35" s="43">
        <f>AVERAGE(E5:E34)</f>
        <v>222.5</v>
      </c>
    </row>
    <row r="36" spans="4:5" ht="12.75">
      <c r="D36" s="45" t="s">
        <v>19</v>
      </c>
      <c r="E36" s="41"/>
    </row>
  </sheetData>
  <printOptions gridLines="1" horizontalCentered="1"/>
  <pageMargins left="0.3937007874015748" right="0.3937007874015748" top="0.7480314960629921" bottom="0.2755905511811024" header="0.5118110236220472" footer="0.5118110236220472"/>
  <pageSetup fitToHeight="1" fitToWidth="1" orientation="landscape" scale="92"/>
  <headerFooter alignWithMargins="0">
    <oddHeader>&amp;L&amp;C&amp;"Helvetica,Gras"&amp;URésultat de échatillonage de …        fait le  …/…/20… par …                    ; Résultat de échatillonage de …        fait le …… …/…/20… par …  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hervé G</cp:lastModifiedBy>
  <cp:lastPrinted>2007-10-21T22:58:54Z</cp:lastPrinted>
  <dcterms:created xsi:type="dcterms:W3CDTF">2002-02-18T00:32:18Z</dcterms:created>
  <cp:category/>
  <cp:version/>
  <cp:contentType/>
  <cp:contentStatus/>
</cp:coreProperties>
</file>